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432044E-B092-42D6-AAA9-17D6E752900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1" l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<sst xmlns="http://schemas.openxmlformats.org/spreadsheetml/2006/main" count="33" uniqueCount="33">
  <si>
    <t>Категорија</t>
  </si>
  <si>
    <t>Име на категорија</t>
  </si>
  <si>
    <t>Ставка</t>
  </si>
  <si>
    <t xml:space="preserve">Име на ставка </t>
  </si>
  <si>
    <t>Буџет</t>
  </si>
  <si>
    <t>Самофинансирани 
активности</t>
  </si>
  <si>
    <t>Дотации</t>
  </si>
  <si>
    <t>Донации</t>
  </si>
  <si>
    <t>Кредити</t>
  </si>
  <si>
    <t>Основни плати</t>
  </si>
  <si>
    <t>Придонеси за социјално осигурување</t>
  </si>
  <si>
    <t>Надоместоци</t>
  </si>
  <si>
    <t>Постојана резерва (непредвидливи расходи)</t>
  </si>
  <si>
    <t>Тековни резерви (разновидни расходи)</t>
  </si>
  <si>
    <t>Патни и дневни расходи</t>
  </si>
  <si>
    <t>Комунални услуги, греење, комуникација и транспорт</t>
  </si>
  <si>
    <t>Материјали и ситен инвентар</t>
  </si>
  <si>
    <t>Поправки и тековно одржување</t>
  </si>
  <si>
    <t>Договорни услуги</t>
  </si>
  <si>
    <t>Други тековни расходи</t>
  </si>
  <si>
    <t>Привремени вработувања</t>
  </si>
  <si>
    <t>Каматни плаќања кон домашни кредитори</t>
  </si>
  <si>
    <t>Субвенции за јавни претпријатија</t>
  </si>
  <si>
    <t>Трансфери до невладини организации</t>
  </si>
  <si>
    <t>Разни трансфери</t>
  </si>
  <si>
    <t>Социјални надоместоци</t>
  </si>
  <si>
    <t>Купување на опрема и машини</t>
  </si>
  <si>
    <t>Градежни објекти</t>
  </si>
  <si>
    <t>Други градежни објекти</t>
  </si>
  <si>
    <t>Купување на мебел</t>
  </si>
  <si>
    <t>Вложувања и нефинансиски средства</t>
  </si>
  <si>
    <t>Купување на возила</t>
  </si>
  <si>
    <t>Отплата на главнина до други нивоа на власт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</si>
</sst>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0" borderId="0" xfId="0" applyFont="1" applyAlignment="1"/>
    <xf numFmtId="1" fontId="1" fillId="0" borderId="0" xfId="0" applyNumberFormat="1" applyFont="1" applyAlignment="1"/>
    <xf numFmtId="0" fontId="2" fillId="0" borderId="0" xfId="0" applyFont="1" applyAlignme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27"/>
  <sheetViews>
    <sheetView tabSelected="1" workbookViewId="0">
      <selection activeCell="D27" sqref="D27"/>
    </sheetView>
  </sheetViews>
  <sheetFormatPr defaultColWidth="14.42578125" defaultRowHeight="15.75" customHeight="1" x14ac:dyDescent="0.2"/>
  <cols>
    <col min="1" max="1" width="11.28515625" customWidth="1"/>
    <col min="2" max="2" width="31.42578125" customWidth="1"/>
    <col min="3" max="3" width="7.7109375" customWidth="1"/>
    <col min="4" max="4" width="48.7109375" customWidth="1"/>
    <col min="5" max="5" width="10.5703125" customWidth="1"/>
    <col min="6" max="6" width="19.140625" customWidth="1"/>
    <col min="7" max="7" width="10.7109375" customWidth="1"/>
    <col min="8" max="8" width="9.5703125" customWidth="1"/>
    <col min="9" max="9" width="9" customWidth="1"/>
  </cols>
  <sheetData>
    <row r="1" spans="1:9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">
      <c r="A2" s="3">
        <v>40</v>
      </c>
      <c r="B2" s="4" t="str">
        <f ca="1">IFERROR(__xludf.DUMMYFUNCTION("VLOOKUP(A2,IMPORTRANGE(""https://docs.google.com/spreadsheets/d/1tI2HJxr4pgJGtE4QZCjCsTyYROUqfXGbzgitaT6Pky8/edit?usp=sharing"",""rashodi!$D$1:$E""),2)"),"Плати и надоместоци")</f>
        <v>Плати и надоместоци</v>
      </c>
      <c r="C2" s="3">
        <v>401</v>
      </c>
      <c r="D2" s="3" t="s">
        <v>9</v>
      </c>
      <c r="E2" s="3">
        <v>87245076</v>
      </c>
      <c r="F2" s="3">
        <v>0</v>
      </c>
      <c r="G2" s="3">
        <v>286845896</v>
      </c>
      <c r="H2" s="3">
        <v>0</v>
      </c>
      <c r="I2" s="3">
        <v>0</v>
      </c>
    </row>
    <row r="3" spans="1:9" x14ac:dyDescent="0.2">
      <c r="A3" s="3">
        <v>40</v>
      </c>
      <c r="B3" s="4" t="str">
        <f ca="1">IFERROR(__xludf.DUMMYFUNCTION("VLOOKUP(A3,IMPORTRANGE(""https://docs.google.com/spreadsheets/d/1tI2HJxr4pgJGtE4QZCjCsTyYROUqfXGbzgitaT6Pky8/edit?usp=sharing"",""rashodi!$D$1:$E""),2)"),"Плати и надоместоци")</f>
        <v>Плати и надоместоци</v>
      </c>
      <c r="C3" s="3">
        <v>402</v>
      </c>
      <c r="D3" s="3" t="s">
        <v>10</v>
      </c>
      <c r="E3" s="3">
        <v>33517500</v>
      </c>
      <c r="F3" s="3">
        <v>0</v>
      </c>
      <c r="G3" s="3">
        <v>112321925</v>
      </c>
      <c r="H3" s="3">
        <v>0</v>
      </c>
      <c r="I3" s="3">
        <v>0</v>
      </c>
    </row>
    <row r="4" spans="1:9" x14ac:dyDescent="0.2">
      <c r="A4" s="3">
        <v>40</v>
      </c>
      <c r="B4" s="4" t="str">
        <f ca="1">IFERROR(__xludf.DUMMYFUNCTION("VLOOKUP(A4,IMPORTRANGE(""https://docs.google.com/spreadsheets/d/1tI2HJxr4pgJGtE4QZCjCsTyYROUqfXGbzgitaT6Pky8/edit?usp=sharing"",""rashodi!$D$1:$E""),2)"),"Плати и надоместоци")</f>
        <v>Плати и надоместоци</v>
      </c>
      <c r="C4" s="3">
        <v>404</v>
      </c>
      <c r="D4" s="3" t="s">
        <v>11</v>
      </c>
      <c r="E4" s="3">
        <v>9620000</v>
      </c>
      <c r="F4" s="3">
        <v>0</v>
      </c>
      <c r="G4" s="3">
        <v>0</v>
      </c>
      <c r="H4" s="3">
        <v>0</v>
      </c>
      <c r="I4" s="3">
        <v>0</v>
      </c>
    </row>
    <row r="5" spans="1:9" x14ac:dyDescent="0.2">
      <c r="A5" s="3">
        <v>41</v>
      </c>
      <c r="B5" s="4" t="str">
        <f ca="1">IFERROR(__xludf.DUMMYFUNCTION("VLOOKUP(A5,IMPORTRANGE(""https://docs.google.com/spreadsheets/d/1tI2HJxr4pgJGtE4QZCjCsTyYROUqfXGbzgitaT6Pky8/edit?usp=sharing"",""rashodi!$D$1:$E""),2)"),"Резерви и недефинирани расходи")</f>
        <v>Резерви и недефинирани расходи</v>
      </c>
      <c r="C5" s="3">
        <v>412</v>
      </c>
      <c r="D5" s="3" t="s">
        <v>12</v>
      </c>
      <c r="E5" s="3">
        <v>200000</v>
      </c>
      <c r="F5" s="3">
        <v>0</v>
      </c>
      <c r="G5" s="3">
        <v>0</v>
      </c>
      <c r="H5" s="3">
        <v>0</v>
      </c>
      <c r="I5" s="3">
        <v>0</v>
      </c>
    </row>
    <row r="6" spans="1:9" x14ac:dyDescent="0.2">
      <c r="A6" s="3">
        <v>41</v>
      </c>
      <c r="B6" s="4" t="str">
        <f ca="1">IFERROR(__xludf.DUMMYFUNCTION("VLOOKUP(A6,IMPORTRANGE(""https://docs.google.com/spreadsheets/d/1tI2HJxr4pgJGtE4QZCjCsTyYROUqfXGbzgitaT6Pky8/edit?usp=sharing"",""rashodi!$D$1:$E""),2)"),"Резерви и недефинирани расходи")</f>
        <v>Резерви и недефинирани расходи</v>
      </c>
      <c r="C6" s="3">
        <v>413</v>
      </c>
      <c r="D6" s="3" t="s">
        <v>13</v>
      </c>
      <c r="E6" s="3">
        <v>200000</v>
      </c>
      <c r="F6" s="3">
        <v>0</v>
      </c>
      <c r="G6" s="3">
        <v>0</v>
      </c>
      <c r="H6" s="3">
        <v>0</v>
      </c>
      <c r="I6" s="3">
        <v>0</v>
      </c>
    </row>
    <row r="7" spans="1:9" x14ac:dyDescent="0.2">
      <c r="A7" s="3">
        <v>42</v>
      </c>
      <c r="B7" s="4" t="str">
        <f ca="1">IFERROR(__xludf.DUMMYFUNCTION("VLOOKUP(A7,IMPORTRANGE(""https://docs.google.com/spreadsheets/d/1tI2HJxr4pgJGtE4QZCjCsTyYROUqfXGbzgitaT6Pky8/edit?usp=sharing"",""rashodi!$D$1:$E""),2)"),"Стоки и услуги")</f>
        <v>Стоки и услуги</v>
      </c>
      <c r="C7" s="3">
        <v>420</v>
      </c>
      <c r="D7" s="3" t="s">
        <v>14</v>
      </c>
      <c r="E7" s="3">
        <v>1365000</v>
      </c>
      <c r="F7" s="3">
        <v>352000</v>
      </c>
      <c r="G7" s="3">
        <v>0</v>
      </c>
      <c r="H7" s="3">
        <v>0</v>
      </c>
      <c r="I7" s="3">
        <v>0</v>
      </c>
    </row>
    <row r="8" spans="1:9" x14ac:dyDescent="0.2">
      <c r="A8" s="3">
        <v>42</v>
      </c>
      <c r="B8" s="4" t="str">
        <f ca="1">IFERROR(__xludf.DUMMYFUNCTION("VLOOKUP(A8,IMPORTRANGE(""https://docs.google.com/spreadsheets/d/1tI2HJxr4pgJGtE4QZCjCsTyYROUqfXGbzgitaT6Pky8/edit?usp=sharing"",""rashodi!$D$1:$E""),2)"),"Стоки и услуги")</f>
        <v>Стоки и услуги</v>
      </c>
      <c r="C8" s="3">
        <v>421</v>
      </c>
      <c r="D8" s="3" t="s">
        <v>15</v>
      </c>
      <c r="E8" s="3">
        <v>75170000</v>
      </c>
      <c r="F8" s="3">
        <v>794190</v>
      </c>
      <c r="G8" s="3">
        <v>24468179</v>
      </c>
      <c r="H8" s="3">
        <v>0</v>
      </c>
      <c r="I8" s="3">
        <v>0</v>
      </c>
    </row>
    <row r="9" spans="1:9" x14ac:dyDescent="0.2">
      <c r="A9" s="3">
        <v>42</v>
      </c>
      <c r="B9" s="4" t="str">
        <f ca="1">IFERROR(__xludf.DUMMYFUNCTION("VLOOKUP(A9,IMPORTRANGE(""https://docs.google.com/spreadsheets/d/1tI2HJxr4pgJGtE4QZCjCsTyYROUqfXGbzgitaT6Pky8/edit?usp=sharing"",""rashodi!$D$1:$E""),2)"),"Стоки и услуги")</f>
        <v>Стоки и услуги</v>
      </c>
      <c r="C9" s="3">
        <v>423</v>
      </c>
      <c r="D9" s="3" t="s">
        <v>16</v>
      </c>
      <c r="E9" s="3">
        <v>5130000</v>
      </c>
      <c r="F9" s="3">
        <v>17874945</v>
      </c>
      <c r="G9" s="3">
        <v>1915000</v>
      </c>
      <c r="H9" s="3">
        <v>0</v>
      </c>
      <c r="I9" s="3">
        <v>0</v>
      </c>
    </row>
    <row r="10" spans="1:9" x14ac:dyDescent="0.2">
      <c r="A10" s="3">
        <v>42</v>
      </c>
      <c r="B10" s="4" t="str">
        <f ca="1">IFERROR(__xludf.DUMMYFUNCTION("VLOOKUP(A10,IMPORTRANGE(""https://docs.google.com/spreadsheets/d/1tI2HJxr4pgJGtE4QZCjCsTyYROUqfXGbzgitaT6Pky8/edit?usp=sharing"",""rashodi!$D$1:$E""),2)"),"Стоки и услуги")</f>
        <v>Стоки и услуги</v>
      </c>
      <c r="C10" s="3">
        <v>424</v>
      </c>
      <c r="D10" s="3" t="s">
        <v>17</v>
      </c>
      <c r="E10" s="3">
        <v>39608424</v>
      </c>
      <c r="F10" s="3">
        <v>2987310</v>
      </c>
      <c r="G10" s="3">
        <v>56389735</v>
      </c>
      <c r="H10" s="3">
        <v>775300</v>
      </c>
      <c r="I10" s="3">
        <v>0</v>
      </c>
    </row>
    <row r="11" spans="1:9" x14ac:dyDescent="0.2">
      <c r="A11" s="3">
        <v>42</v>
      </c>
      <c r="B11" s="4" t="str">
        <f ca="1">IFERROR(__xludf.DUMMYFUNCTION("VLOOKUP(A11,IMPORTRANGE(""https://docs.google.com/spreadsheets/d/1tI2HJxr4pgJGtE4QZCjCsTyYROUqfXGbzgitaT6Pky8/edit?usp=sharing"",""rashodi!$D$1:$E""),2)"),"Стоки и услуги")</f>
        <v>Стоки и услуги</v>
      </c>
      <c r="C11" s="3">
        <v>425</v>
      </c>
      <c r="D11" s="3" t="s">
        <v>18</v>
      </c>
      <c r="E11" s="3">
        <v>24115000</v>
      </c>
      <c r="F11" s="3">
        <v>2847000</v>
      </c>
      <c r="G11" s="3">
        <v>19700000</v>
      </c>
      <c r="H11" s="3">
        <v>18359048</v>
      </c>
      <c r="I11" s="3">
        <v>0</v>
      </c>
    </row>
    <row r="12" spans="1:9" x14ac:dyDescent="0.2">
      <c r="A12" s="3">
        <v>42</v>
      </c>
      <c r="B12" s="4" t="str">
        <f ca="1">IFERROR(__xludf.DUMMYFUNCTION("VLOOKUP(A12,IMPORTRANGE(""https://docs.google.com/spreadsheets/d/1tI2HJxr4pgJGtE4QZCjCsTyYROUqfXGbzgitaT6Pky8/edit?usp=sharing"",""rashodi!$D$1:$E""),2)"),"Стоки и услуги")</f>
        <v>Стоки и услуги</v>
      </c>
      <c r="C12" s="3">
        <v>426</v>
      </c>
      <c r="D12" s="3" t="s">
        <v>19</v>
      </c>
      <c r="E12" s="3">
        <v>12275000</v>
      </c>
      <c r="F12" s="3">
        <v>1516343</v>
      </c>
      <c r="G12" s="3">
        <v>446000</v>
      </c>
      <c r="H12" s="3">
        <v>0</v>
      </c>
      <c r="I12" s="3">
        <v>0</v>
      </c>
    </row>
    <row r="13" spans="1:9" x14ac:dyDescent="0.2">
      <c r="A13" s="3">
        <v>42</v>
      </c>
      <c r="B13" s="4" t="str">
        <f ca="1">IFERROR(__xludf.DUMMYFUNCTION("VLOOKUP(A13,IMPORTRANGE(""https://docs.google.com/spreadsheets/d/1tI2HJxr4pgJGtE4QZCjCsTyYROUqfXGbzgitaT6Pky8/edit?usp=sharing"",""rashodi!$D$1:$E""),2)"),"Стоки и услуги")</f>
        <v>Стоки и услуги</v>
      </c>
      <c r="C13" s="3">
        <v>427</v>
      </c>
      <c r="D13" s="3" t="s">
        <v>20</v>
      </c>
      <c r="E13" s="3">
        <v>11800000</v>
      </c>
      <c r="F13" s="3">
        <v>6500000</v>
      </c>
      <c r="G13" s="3">
        <v>0</v>
      </c>
      <c r="H13" s="3">
        <v>0</v>
      </c>
      <c r="I13" s="3">
        <v>0</v>
      </c>
    </row>
    <row r="14" spans="1:9" x14ac:dyDescent="0.2">
      <c r="A14" s="3">
        <v>45</v>
      </c>
      <c r="B14" s="4" t="str">
        <f ca="1">IFERROR(__xludf.DUMMYFUNCTION("VLOOKUP(A14,IMPORTRANGE(""https://docs.google.com/spreadsheets/d/1tI2HJxr4pgJGtE4QZCjCsTyYROUqfXGbzgitaT6Pky8/edit?usp=sharing"",""rashodi!$D$1:$E""),2)"),"Каматни плаќања")</f>
        <v>Каматни плаќања</v>
      </c>
      <c r="C14" s="3">
        <v>452</v>
      </c>
      <c r="D14" s="3" t="s">
        <v>21</v>
      </c>
      <c r="E14" s="3">
        <v>250000</v>
      </c>
      <c r="F14" s="3">
        <v>0</v>
      </c>
      <c r="G14" s="3">
        <v>0</v>
      </c>
      <c r="H14" s="3">
        <v>0</v>
      </c>
      <c r="I14" s="3">
        <v>0</v>
      </c>
    </row>
    <row r="15" spans="1:9" x14ac:dyDescent="0.2">
      <c r="A15" s="3">
        <v>46</v>
      </c>
      <c r="B15" s="4" t="str">
        <f ca="1">IFERROR(__xludf.DUMMYFUNCTION("VLOOKUP(A15,IMPORTRANGE(""https://docs.google.com/spreadsheets/d/1tI2HJxr4pgJGtE4QZCjCsTyYROUqfXGbzgitaT6Pky8/edit?usp=sharing"",""rashodi!$D$1:$E""),2)"),"Каматни плаќања")</f>
        <v>Каматни плаќања</v>
      </c>
      <c r="C15" s="3">
        <v>461</v>
      </c>
      <c r="D15" s="3" t="s">
        <v>22</v>
      </c>
      <c r="E15" s="3">
        <v>4000000</v>
      </c>
      <c r="F15" s="3">
        <v>0</v>
      </c>
      <c r="G15" s="3">
        <v>0</v>
      </c>
      <c r="H15" s="3">
        <v>0</v>
      </c>
      <c r="I15" s="3">
        <v>0</v>
      </c>
    </row>
    <row r="16" spans="1:9" x14ac:dyDescent="0.2">
      <c r="A16" s="3">
        <v>46</v>
      </c>
      <c r="B16" s="4" t="str">
        <f ca="1">IFERROR(__xludf.DUMMYFUNCTION("VLOOKUP(A16,IMPORTRANGE(""https://docs.google.com/spreadsheets/d/1tI2HJxr4pgJGtE4QZCjCsTyYROUqfXGbzgitaT6Pky8/edit?usp=sharing"",""rashodi!$D$1:$E""),2)"),"Каматни плаќања")</f>
        <v>Каматни плаќања</v>
      </c>
      <c r="C16" s="3">
        <v>463</v>
      </c>
      <c r="D16" s="3" t="s">
        <v>23</v>
      </c>
      <c r="E16" s="3">
        <v>16400000</v>
      </c>
      <c r="F16" s="3">
        <v>0</v>
      </c>
      <c r="G16" s="3">
        <v>0</v>
      </c>
      <c r="H16" s="3">
        <v>0</v>
      </c>
      <c r="I16" s="3">
        <v>0</v>
      </c>
    </row>
    <row r="17" spans="1:9" x14ac:dyDescent="0.2">
      <c r="A17" s="3">
        <v>46</v>
      </c>
      <c r="B17" s="4" t="str">
        <f ca="1">IFERROR(__xludf.DUMMYFUNCTION("VLOOKUP(A17,IMPORTRANGE(""https://docs.google.com/spreadsheets/d/1tI2HJxr4pgJGtE4QZCjCsTyYROUqfXGbzgitaT6Pky8/edit?usp=sharing"",""rashodi!$D$1:$E""),2)"),"Каматни плаќања")</f>
        <v>Каматни плаќања</v>
      </c>
      <c r="C17" s="3">
        <v>464</v>
      </c>
      <c r="D17" s="3" t="s">
        <v>24</v>
      </c>
      <c r="E17" s="3">
        <v>75100000</v>
      </c>
      <c r="F17" s="3">
        <v>0</v>
      </c>
      <c r="G17" s="3">
        <v>1296000</v>
      </c>
      <c r="H17" s="3">
        <v>0</v>
      </c>
      <c r="I17" s="3">
        <v>0</v>
      </c>
    </row>
    <row r="18" spans="1:9" x14ac:dyDescent="0.2">
      <c r="A18" s="3">
        <v>47</v>
      </c>
      <c r="B18" s="4" t="str">
        <f ca="1">IFERROR(__xludf.DUMMYFUNCTION("VLOOKUP(A18,IMPORTRANGE(""https://docs.google.com/spreadsheets/d/1tI2HJxr4pgJGtE4QZCjCsTyYROUqfXGbzgitaT6Pky8/edit?usp=sharing"",""rashodi!$D$1:$E""),2)"),"Каматни плаќања")</f>
        <v>Каматни плаќања</v>
      </c>
      <c r="C18" s="3">
        <v>471</v>
      </c>
      <c r="D18" s="3" t="s">
        <v>25</v>
      </c>
      <c r="E18" s="3">
        <v>500000</v>
      </c>
      <c r="F18" s="3">
        <v>0</v>
      </c>
      <c r="G18" s="3">
        <v>0</v>
      </c>
      <c r="H18" s="3">
        <v>0</v>
      </c>
      <c r="I18" s="3">
        <v>0</v>
      </c>
    </row>
    <row r="19" spans="1:9" x14ac:dyDescent="0.2">
      <c r="A19" s="3">
        <v>48</v>
      </c>
      <c r="B19" s="4" t="str">
        <f ca="1">IFERROR(__xludf.DUMMYFUNCTION("VLOOKUP(A19,IMPORTRANGE(""https://docs.google.com/spreadsheets/d/1tI2HJxr4pgJGtE4QZCjCsTyYROUqfXGbzgitaT6Pky8/edit?usp=sharing"",""rashodi!$D$1:$E""),2)"),"Социјални бенефиции")</f>
        <v>Социјални бенефиции</v>
      </c>
      <c r="C19" s="3">
        <v>480</v>
      </c>
      <c r="D19" s="3" t="s">
        <v>26</v>
      </c>
      <c r="E19" s="3">
        <v>20500000</v>
      </c>
      <c r="F19" s="3">
        <v>3070000</v>
      </c>
      <c r="G19" s="3">
        <v>0</v>
      </c>
      <c r="H19" s="3">
        <v>2087916</v>
      </c>
      <c r="I19" s="3">
        <v>0</v>
      </c>
    </row>
    <row r="20" spans="1:9" x14ac:dyDescent="0.2">
      <c r="A20" s="3">
        <v>48</v>
      </c>
      <c r="B20" s="4" t="str">
        <f ca="1">IFERROR(__xludf.DUMMYFUNCTION("VLOOKUP(A20,IMPORTRANGE(""https://docs.google.com/spreadsheets/d/1tI2HJxr4pgJGtE4QZCjCsTyYROUqfXGbzgitaT6Pky8/edit?usp=sharing"",""rashodi!$D$1:$E""),2)"),"Социјални бенефиции")</f>
        <v>Социјални бенефиции</v>
      </c>
      <c r="C20" s="3">
        <v>481</v>
      </c>
      <c r="D20" s="3" t="s">
        <v>27</v>
      </c>
      <c r="E20" s="3">
        <v>1600000</v>
      </c>
      <c r="F20" s="3">
        <v>0</v>
      </c>
      <c r="G20" s="3">
        <v>0</v>
      </c>
      <c r="H20" s="3">
        <v>0</v>
      </c>
      <c r="I20" s="3">
        <v>0</v>
      </c>
    </row>
    <row r="21" spans="1:9" x14ac:dyDescent="0.2">
      <c r="A21" s="3">
        <v>48</v>
      </c>
      <c r="B21" s="4" t="str">
        <f ca="1">IFERROR(__xludf.DUMMYFUNCTION("VLOOKUP(A21,IMPORTRANGE(""https://docs.google.com/spreadsheets/d/1tI2HJxr4pgJGtE4QZCjCsTyYROUqfXGbzgitaT6Pky8/edit?usp=sharing"",""rashodi!$D$1:$E""),2)"),"Социјални бенефиции")</f>
        <v>Социјални бенефиции</v>
      </c>
      <c r="C21" s="3">
        <v>482</v>
      </c>
      <c r="D21" s="3" t="s">
        <v>28</v>
      </c>
      <c r="E21" s="3">
        <v>281160000</v>
      </c>
      <c r="F21" s="3">
        <v>3627716</v>
      </c>
      <c r="G21" s="3">
        <v>0</v>
      </c>
      <c r="H21" s="3">
        <v>0</v>
      </c>
      <c r="I21" s="3">
        <v>0</v>
      </c>
    </row>
    <row r="22" spans="1:9" x14ac:dyDescent="0.2">
      <c r="A22" s="3">
        <v>48</v>
      </c>
      <c r="B22" s="4" t="str">
        <f ca="1">IFERROR(__xludf.DUMMYFUNCTION("VLOOKUP(A22,IMPORTRANGE(""https://docs.google.com/spreadsheets/d/1tI2HJxr4pgJGtE4QZCjCsTyYROUqfXGbzgitaT6Pky8/edit?usp=sharing"",""rashodi!$D$1:$E""),2)"),"Социјални бенефиции")</f>
        <v>Социјални бенефиции</v>
      </c>
      <c r="C22" s="3">
        <v>483</v>
      </c>
      <c r="D22" s="3" t="s">
        <v>29</v>
      </c>
      <c r="E22" s="3">
        <v>0</v>
      </c>
      <c r="F22" s="3">
        <v>2524000</v>
      </c>
      <c r="G22" s="3">
        <v>0</v>
      </c>
      <c r="H22" s="3">
        <v>0</v>
      </c>
      <c r="I22" s="3">
        <v>0</v>
      </c>
    </row>
    <row r="23" spans="1:9" x14ac:dyDescent="0.2">
      <c r="A23" s="3">
        <v>48</v>
      </c>
      <c r="B23" s="4" t="str">
        <f ca="1">IFERROR(__xludf.DUMMYFUNCTION("VLOOKUP(A23,IMPORTRANGE(""https://docs.google.com/spreadsheets/d/1tI2HJxr4pgJGtE4QZCjCsTyYROUqfXGbzgitaT6Pky8/edit?usp=sharing"",""rashodi!$D$1:$E""),2)"),"Социјални бенефиции")</f>
        <v>Социјални бенефиции</v>
      </c>
      <c r="C23" s="3">
        <v>485</v>
      </c>
      <c r="D23" s="3" t="s">
        <v>30</v>
      </c>
      <c r="E23" s="3">
        <v>18500000</v>
      </c>
      <c r="F23" s="3">
        <v>50000</v>
      </c>
      <c r="G23" s="3">
        <v>0</v>
      </c>
      <c r="H23" s="3">
        <v>0</v>
      </c>
      <c r="I23" s="3">
        <v>0</v>
      </c>
    </row>
    <row r="24" spans="1:9" x14ac:dyDescent="0.2">
      <c r="A24" s="3">
        <v>48</v>
      </c>
      <c r="B24" s="4" t="str">
        <f ca="1">IFERROR(__xludf.DUMMYFUNCTION("VLOOKUP(A24,IMPORTRANGE(""https://docs.google.com/spreadsheets/d/1tI2HJxr4pgJGtE4QZCjCsTyYROUqfXGbzgitaT6Pky8/edit?usp=sharing"",""rashodi!$D$1:$E""),2)"),"Социјални бенефиции")</f>
        <v>Социјални бенефиции</v>
      </c>
      <c r="C24" s="3">
        <v>486</v>
      </c>
      <c r="D24" s="3" t="s">
        <v>31</v>
      </c>
      <c r="E24" s="3">
        <v>1050000</v>
      </c>
      <c r="F24" s="3">
        <v>0</v>
      </c>
      <c r="G24" s="3">
        <v>0</v>
      </c>
      <c r="H24" s="3">
        <v>0</v>
      </c>
      <c r="I24" s="3">
        <v>0</v>
      </c>
    </row>
    <row r="25" spans="1:9" x14ac:dyDescent="0.2">
      <c r="A25" s="3">
        <v>49</v>
      </c>
      <c r="B25" s="4" t="str">
        <f ca="1">IFERROR(__xludf.DUMMYFUNCTION("VLOOKUP(A25,IMPORTRANGE(""https://docs.google.com/spreadsheets/d/1tI2HJxr4pgJGtE4QZCjCsTyYROUqfXGbzgitaT6Pky8/edit?usp=sharing"",""rashodi!$D$1:$E""),2)"),"Социјални бенефиции")</f>
        <v>Социјални бенефиции</v>
      </c>
      <c r="C25" s="3">
        <v>493</v>
      </c>
      <c r="D25" s="3" t="s">
        <v>32</v>
      </c>
      <c r="E25" s="3">
        <v>12710000</v>
      </c>
      <c r="F25" s="3">
        <v>0</v>
      </c>
      <c r="G25" s="3">
        <v>0</v>
      </c>
      <c r="H25" s="3">
        <v>0</v>
      </c>
      <c r="I25" s="3">
        <v>0</v>
      </c>
    </row>
    <row r="27" spans="1:9" ht="15.75" customHeight="1" x14ac:dyDescent="0.2">
      <c r="D2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2022-04-11T08:55:32Z</dcterms:modified>
</cp:coreProperties>
</file>